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Studiu oportunitate_februarie 2023\Anexa 2 la CS Serviciu - Grafice de circulatie\"/>
    </mc:Choice>
  </mc:AlternateContent>
  <xr:revisionPtr revIDLastSave="0" documentId="13_ncr:1_{022452A6-58E3-4095-A73E-E901AF3BE0CB}" xr6:coauthVersionLast="47" xr6:coauthVersionMax="47" xr10:uidLastSave="{00000000-0000-0000-0000-000000000000}"/>
  <bookViews>
    <workbookView xWindow="13440" yWindow="690" windowWidth="13110" windowHeight="14295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O17" i="1" l="1"/>
  <c r="O18" i="1" s="1"/>
  <c r="R18" i="1" l="1"/>
  <c r="S18" i="1"/>
  <c r="O19" i="1"/>
  <c r="A37" i="1"/>
  <c r="A38" i="1" s="1"/>
  <c r="A39" i="1" s="1"/>
  <c r="A17" i="1"/>
  <c r="A18" i="1" s="1"/>
  <c r="A19" i="1" s="1"/>
  <c r="E17" i="1"/>
  <c r="E18" i="1" s="1"/>
  <c r="E19" i="1" s="1"/>
  <c r="S17" i="1"/>
  <c r="C17" i="1"/>
  <c r="C18" i="1" s="1"/>
  <c r="C19" i="1" s="1"/>
  <c r="D17" i="1"/>
  <c r="D18" i="1" s="1"/>
  <c r="D19" i="1" s="1"/>
  <c r="R17" i="1"/>
  <c r="B17" i="1"/>
  <c r="B18" i="1" s="1"/>
  <c r="B19" i="1" s="1"/>
  <c r="A20" i="1" l="1"/>
  <c r="B20" i="1"/>
  <c r="R19" i="1"/>
  <c r="S19" i="1"/>
  <c r="O20" i="1"/>
  <c r="C20" i="1"/>
  <c r="O21" i="1" l="1"/>
  <c r="S20" i="1"/>
  <c r="R20" i="1"/>
  <c r="A21" i="1"/>
  <c r="B21" i="1"/>
  <c r="D20" i="1"/>
  <c r="D21" i="1" s="1"/>
  <c r="E20" i="1"/>
  <c r="E21" i="1" s="1"/>
  <c r="A40" i="1"/>
  <c r="A41" i="1" s="1"/>
  <c r="B22" i="1" l="1"/>
  <c r="O22" i="1"/>
  <c r="S21" i="1"/>
  <c r="R21" i="1"/>
  <c r="A42" i="1"/>
  <c r="C21" i="1"/>
  <c r="C22" i="1" s="1"/>
  <c r="O23" i="1" l="1"/>
  <c r="A43" i="1" s="1"/>
  <c r="R22" i="1"/>
  <c r="S22" i="1"/>
  <c r="A22" i="1"/>
  <c r="D22" i="1"/>
  <c r="E22" i="1"/>
  <c r="E23" i="1" l="1"/>
  <c r="D23" i="1"/>
  <c r="A23" i="1"/>
  <c r="O24" i="1"/>
  <c r="R23" i="1"/>
  <c r="S23" i="1"/>
  <c r="C23" i="1"/>
  <c r="B23" i="1"/>
  <c r="E24" i="1" l="1"/>
  <c r="D24" i="1"/>
  <c r="A44" i="1"/>
  <c r="B24" i="1"/>
  <c r="C24" i="1"/>
  <c r="O25" i="1"/>
  <c r="S24" i="1"/>
  <c r="R24" i="1"/>
  <c r="A24" i="1"/>
  <c r="A25" i="1" s="1"/>
  <c r="O26" i="1" l="1"/>
  <c r="A26" i="1" s="1"/>
  <c r="S25" i="1"/>
  <c r="R25" i="1"/>
  <c r="B25" i="1"/>
  <c r="A45" i="1"/>
  <c r="D25" i="1"/>
  <c r="C25" i="1"/>
  <c r="E25" i="1"/>
  <c r="E26" i="1" l="1"/>
  <c r="C26" i="1"/>
  <c r="D26" i="1"/>
  <c r="A46" i="1"/>
  <c r="B26" i="1"/>
  <c r="O27" i="1"/>
  <c r="S26" i="1"/>
  <c r="R26" i="1"/>
  <c r="O28" i="1" l="1"/>
  <c r="S27" i="1"/>
  <c r="R27" i="1"/>
  <c r="E27" i="1"/>
  <c r="D27" i="1"/>
  <c r="A47" i="1"/>
  <c r="B27" i="1"/>
  <c r="C27" i="1"/>
  <c r="A27" i="1"/>
  <c r="A28" i="1" s="1"/>
  <c r="B28" i="1" l="1"/>
  <c r="C28" i="1"/>
  <c r="A48" i="1"/>
  <c r="D28" i="1"/>
  <c r="E28" i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R28" i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S28" i="1"/>
  <c r="I47" i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<sst xmlns="http://schemas.openxmlformats.org/spreadsheetml/2006/main" count="138" uniqueCount="66">
  <si>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</si>
  <si>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</si>
  <si>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</si>
  <si>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</si>
  <si>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</si>
  <si>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</si>
  <si>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</si>
  <si>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</si>
  <si>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</si>
  <si>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</si>
  <si>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</si>
  <si>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</si>
  <si>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</si>
  <si>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</si>
  <si>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</si>
  <si>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</si>
  <si>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</si>
  <si>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</si>
  <si>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</si>
  <si>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</si>
  <si>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</si>
  <si>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</si>
  <si>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</si>
  <si>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</si>
  <si>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</si>
  <si>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</si>
  <si>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</si>
  <si>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</si>
  <si>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</si>
  <si>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</si>
  <si>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</si>
  <si>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</si>
  <si>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</si>
  <si>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</si>
  <si>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</si>
  <si>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</si>
  <si>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</si>
  <si>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</si>
  <si>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</si>
  <si>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</si>
  <si>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</si>
  <si>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</si>
  <si>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</si>
  <si>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</si>
  <si>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</si>
  <si>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Astra Tours</t>
  </si>
  <si>
    <t>S</t>
  </si>
  <si>
    <t>D</t>
  </si>
  <si>
    <t>1=5</t>
  </si>
  <si>
    <t>C6</t>
  </si>
  <si>
    <t>EMITENT,</t>
  </si>
  <si>
    <t>Valea Nandrii Ramificatie</t>
  </si>
  <si>
    <t>14.9</t>
  </si>
  <si>
    <t>Casa Copii Scolari</t>
  </si>
  <si>
    <t>Scoala Valea Nandrii</t>
  </si>
  <si>
    <t>Valea Nandrii cap traseu</t>
  </si>
  <si>
    <t>Valea Nandrii 1</t>
  </si>
  <si>
    <t>Valea Nandrii 2</t>
  </si>
  <si>
    <t>Valea Nandrii 3</t>
  </si>
  <si>
    <t>Valea Nandrii 4</t>
  </si>
  <si>
    <t>Micesti Primarie</t>
  </si>
  <si>
    <t>Purcareni</t>
  </si>
  <si>
    <t>Purcareni Biserica</t>
  </si>
  <si>
    <t xml:space="preserve"> A. Denumirea traseului: Pitesti - Purcareni - Valea Nandrii</t>
  </si>
  <si>
    <t>Maracineni Blocuri</t>
  </si>
  <si>
    <t>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</si>
</sst>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0"/>
      <color theme="1"/>
      <name val="Arial"/>
    </font>
    <font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sz val="10"/>
      <color rgb="FF000000"/>
      <name val="Arial"/>
    </font>
    <font>
      <b/>
      <sz val="11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4" fillId="0" borderId="1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6" fillId="0" borderId="23" xfId="0" applyFont="1" applyBorder="1"/>
    <xf numFmtId="0" fontId="6" fillId="0" borderId="23" xfId="0" applyFont="1" applyBorder="1" applyAlignment="1">
      <alignment horizontal="center"/>
    </xf>
    <xf numFmtId="0" fontId="3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3" fillId="0" borderId="27" xfId="0" applyFont="1" applyBorder="1"/>
    <xf numFmtId="0" fontId="6" fillId="0" borderId="28" xfId="0" applyFont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3" fillId="0" borderId="30" xfId="0" applyFont="1" applyBorder="1"/>
    <xf numFmtId="0" fontId="6" fillId="2" borderId="31" xfId="0" applyFont="1" applyFill="1" applyBorder="1" applyAlignment="1">
      <alignment horizontal="center"/>
    </xf>
    <xf numFmtId="20" fontId="10" fillId="0" borderId="18" xfId="0" applyNumberFormat="1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8" xfId="0" applyFont="1" applyBorder="1"/>
    <xf numFmtId="0" fontId="11" fillId="0" borderId="18" xfId="0" applyFont="1" applyBorder="1"/>
    <xf numFmtId="20" fontId="9" fillId="0" borderId="18" xfId="0" applyNumberFormat="1" applyFont="1" applyBorder="1" applyAlignment="1">
      <alignment horizontal="center"/>
    </xf>
    <xf numFmtId="0" fontId="3" fillId="0" borderId="18" xfId="0" applyFont="1" applyBorder="1"/>
    <xf numFmtId="0" fontId="12" fillId="0" borderId="0" xfId="0" applyFont="1"/>
    <xf numFmtId="0" fontId="13" fillId="0" borderId="0" xfId="0" applyFont="1"/>
    <xf numFmtId="20" fontId="2" fillId="0" borderId="32" xfId="0" quotePrefix="1" applyNumberFormat="1" applyFont="1" applyBorder="1" applyAlignment="1">
      <alignment horizontal="center"/>
    </xf>
    <xf numFmtId="0" fontId="1" fillId="0" borderId="15" xfId="0" applyFont="1" applyBorder="1"/>
    <xf numFmtId="0" fontId="1" fillId="0" borderId="18" xfId="1" applyFont="1" applyBorder="1" applyAlignment="1">
      <alignment horizontal="center"/>
    </xf>
    <xf numFmtId="0" fontId="11" fillId="0" borderId="18" xfId="1" applyFont="1" applyBorder="1"/>
    <xf numFmtId="0" fontId="15" fillId="2" borderId="13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/>
    </xf>
    <xf numFmtId="0" fontId="15" fillId="2" borderId="29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/>
    </xf>
    <xf numFmtId="20" fontId="9" fillId="0" borderId="33" xfId="0" applyNumberFormat="1" applyFont="1" applyBorder="1" applyAlignment="1">
      <alignment horizontal="center"/>
    </xf>
    <xf numFmtId="20" fontId="9" fillId="0" borderId="34" xfId="0" applyNumberFormat="1" applyFont="1" applyBorder="1" applyAlignment="1">
      <alignment horizontal="center"/>
    </xf>
    <xf numFmtId="0" fontId="3" fillId="0" borderId="34" xfId="0" applyFont="1" applyBorder="1"/>
    <xf numFmtId="0" fontId="10" fillId="0" borderId="34" xfId="0" applyFont="1" applyBorder="1" applyAlignment="1">
      <alignment horizontal="center"/>
    </xf>
    <xf numFmtId="0" fontId="10" fillId="0" borderId="34" xfId="0" applyFont="1" applyBorder="1" applyAlignment="1">
      <alignment wrapText="1"/>
    </xf>
    <xf numFmtId="20" fontId="10" fillId="0" borderId="34" xfId="0" applyNumberFormat="1" applyFont="1" applyBorder="1" applyAlignment="1">
      <alignment horizontal="center"/>
    </xf>
    <xf numFmtId="20" fontId="10" fillId="0" borderId="35" xfId="0" applyNumberFormat="1" applyFont="1" applyBorder="1" applyAlignment="1">
      <alignment horizontal="center"/>
    </xf>
    <xf numFmtId="20" fontId="10" fillId="0" borderId="36" xfId="0" applyNumberFormat="1" applyFont="1" applyBorder="1" applyAlignment="1">
      <alignment horizontal="center"/>
    </xf>
    <xf numFmtId="20" fontId="10" fillId="0" borderId="37" xfId="0" applyNumberFormat="1" applyFont="1" applyBorder="1" applyAlignment="1">
      <alignment horizontal="center"/>
    </xf>
    <xf numFmtId="20" fontId="9" fillId="0" borderId="37" xfId="0" applyNumberFormat="1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20" fontId="10" fillId="0" borderId="39" xfId="0" applyNumberFormat="1" applyFont="1" applyBorder="1" applyAlignment="1">
      <alignment horizontal="center"/>
    </xf>
    <xf numFmtId="0" fontId="3" fillId="0" borderId="39" xfId="0" applyFont="1" applyBorder="1"/>
    <xf numFmtId="20" fontId="10" fillId="0" borderId="40" xfId="0" applyNumberFormat="1" applyFont="1" applyBorder="1" applyAlignment="1">
      <alignment horizontal="center"/>
    </xf>
    <xf numFmtId="0" fontId="16" fillId="0" borderId="0" xfId="0" quotePrefix="1" applyFont="1" applyAlignment="1">
      <alignment horizontal="left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7" fillId="0" borderId="25" xfId="0" applyFont="1" applyBorder="1"/>
    <xf numFmtId="0" fontId="7" fillId="0" borderId="8" xfId="0" applyFont="1" applyBorder="1"/>
    <xf numFmtId="0" fontId="6" fillId="0" borderId="2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topLeftCell="A13" workbookViewId="0">
      <selection activeCell="V35" sqref="V35"/>
    </sheetView>
  </sheetViews>
  <sheetFormatPr defaultColWidth="14.42578125" defaultRowHeight="15" customHeight="1" x14ac:dyDescent="0.2"/>
  <cols>
    <col min="1" max="5" width="5.570312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102" t="s">
        <v>21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04" t="s">
        <v>24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105"/>
      <c r="B9" s="103"/>
      <c r="C9" s="103"/>
      <c r="D9" s="103"/>
      <c r="E9" s="103"/>
      <c r="F9" s="103"/>
      <c r="G9" s="103"/>
      <c r="H9" s="103"/>
      <c r="I9" s="12"/>
      <c r="J9" s="12"/>
      <c r="K9" s="13"/>
      <c r="L9" s="13"/>
      <c r="M9" s="13"/>
    </row>
    <row r="10" spans="1:28" ht="18" x14ac:dyDescent="0.25">
      <c r="A10" s="106" t="s">
        <v>63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</row>
    <row r="11" spans="1:28" ht="18" x14ac:dyDescent="0.25">
      <c r="A11" s="12" t="s">
        <v>27</v>
      </c>
      <c r="B11" s="12"/>
      <c r="C11" s="12"/>
      <c r="D11" s="12"/>
      <c r="E11" s="93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107" t="s">
        <v>28</v>
      </c>
      <c r="B12" s="108"/>
      <c r="C12" s="108"/>
      <c r="D12" s="108"/>
      <c r="E12" s="108"/>
      <c r="F12" s="14" t="s">
        <v>29</v>
      </c>
      <c r="G12" s="15" t="s">
        <v>30</v>
      </c>
      <c r="H12" s="15" t="s">
        <v>31</v>
      </c>
      <c r="I12" s="94" t="s">
        <v>32</v>
      </c>
      <c r="J12" s="95"/>
      <c r="K12" s="95"/>
      <c r="L12" s="95"/>
      <c r="M12" s="9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94" t="s">
        <v>33</v>
      </c>
      <c r="B13" s="95"/>
      <c r="C13" s="95"/>
      <c r="D13" s="95"/>
      <c r="E13" s="96"/>
      <c r="F13" s="17"/>
      <c r="G13" s="18" t="s">
        <v>34</v>
      </c>
      <c r="H13" s="19" t="s">
        <v>35</v>
      </c>
      <c r="I13" s="94" t="s">
        <v>33</v>
      </c>
      <c r="J13" s="95"/>
      <c r="K13" s="95"/>
      <c r="L13" s="95"/>
      <c r="M13" s="96"/>
      <c r="N13" s="16"/>
      <c r="O13" s="16"/>
      <c r="P13" s="16"/>
      <c r="Q13" s="16"/>
      <c r="R13" s="16" t="s">
        <v>36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37</v>
      </c>
      <c r="B14" s="21" t="s">
        <v>38</v>
      </c>
      <c r="C14" s="21" t="s">
        <v>39</v>
      </c>
      <c r="D14" s="21" t="s">
        <v>40</v>
      </c>
      <c r="E14" s="21" t="s">
        <v>41</v>
      </c>
      <c r="F14" s="22"/>
      <c r="G14" s="22"/>
      <c r="H14" s="21"/>
      <c r="I14" s="21" t="s">
        <v>37</v>
      </c>
      <c r="J14" s="21" t="s">
        <v>38</v>
      </c>
      <c r="K14" s="21" t="s">
        <v>39</v>
      </c>
      <c r="L14" s="21" t="s">
        <v>40</v>
      </c>
      <c r="M14" s="23" t="s">
        <v>41</v>
      </c>
      <c r="N14" s="16"/>
      <c r="O14" s="16" t="s">
        <v>42</v>
      </c>
      <c r="P14" s="16" t="s">
        <v>6</v>
      </c>
      <c r="Q14" s="16" t="s">
        <v>2</v>
      </c>
      <c r="R14" s="24" t="s">
        <v>43</v>
      </c>
      <c r="S14" s="24" t="s">
        <v>44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73" t="s">
        <v>23</v>
      </c>
      <c r="B15" s="74" t="s">
        <v>23</v>
      </c>
      <c r="C15" s="74" t="s">
        <v>23</v>
      </c>
      <c r="D15" s="74" t="s">
        <v>23</v>
      </c>
      <c r="E15" s="74" t="s">
        <v>23</v>
      </c>
      <c r="F15" s="25"/>
      <c r="G15" s="25"/>
      <c r="H15" s="26"/>
      <c r="I15" s="74" t="s">
        <v>23</v>
      </c>
      <c r="J15" s="74" t="s">
        <v>23</v>
      </c>
      <c r="K15" s="74" t="s">
        <v>23</v>
      </c>
      <c r="L15" s="74" t="s">
        <v>23</v>
      </c>
      <c r="M15" s="75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27">
        <v>0.33333333333333331</v>
      </c>
      <c r="B16" s="28">
        <v>0.41666666666666669</v>
      </c>
      <c r="C16" s="28">
        <v>0.5</v>
      </c>
      <c r="D16" s="28">
        <v>0.58333333333333337</v>
      </c>
      <c r="E16" s="28">
        <v>0.66666666666666663</v>
      </c>
      <c r="F16" s="29"/>
      <c r="G16" s="29">
        <v>0</v>
      </c>
      <c r="H16" s="30" t="s">
        <v>45</v>
      </c>
      <c r="I16" s="31">
        <f t="shared" ref="I16:M27" si="0">I17+TIME(0,0,(3600*($O17-$O16)/(INDEX($T$5:$AB$6,MATCH(I$15,$S$5:$S$6,0),MATCH(CONCATENATE($P17,$Q17),$T$4:$AB$4,0)))+$T$8))</f>
        <v>0.29243055555555547</v>
      </c>
      <c r="J16" s="31">
        <f t="shared" si="0"/>
        <v>0.39659722222222216</v>
      </c>
      <c r="K16" s="31">
        <f t="shared" si="0"/>
        <v>0.47993055555555547</v>
      </c>
      <c r="L16" s="31">
        <f t="shared" si="0"/>
        <v>0.5632638888888889</v>
      </c>
      <c r="M16" s="32">
        <f t="shared" si="0"/>
        <v>0.64659722222222227</v>
      </c>
      <c r="O16" s="5">
        <v>0</v>
      </c>
      <c r="P16" s="33"/>
      <c r="Q16" s="33"/>
      <c r="R16" s="34"/>
    </row>
    <row r="17" spans="1:23" ht="13.5" customHeight="1" x14ac:dyDescent="0.25">
      <c r="A17" s="35">
        <f t="shared" ref="A17:E17" si="1">A16+TIME(0,0,(3600*($O17-$O16)/(INDEX($T$5:$AB$6,MATCH(A$15,$S$5:$S$6,0),MATCH(CONCATENATE($P17,$Q17),$T$4:$AB$4,0)))+$T$8))</f>
        <v>0.33771990740740737</v>
      </c>
      <c r="B17" s="36">
        <f t="shared" si="1"/>
        <v>0.42105324074074074</v>
      </c>
      <c r="C17" s="36">
        <f t="shared" si="1"/>
        <v>0.50438657407407406</v>
      </c>
      <c r="D17" s="36">
        <f t="shared" si="1"/>
        <v>0.58771990740740743</v>
      </c>
      <c r="E17" s="36">
        <f t="shared" si="1"/>
        <v>0.67105324074074069</v>
      </c>
      <c r="F17" s="37">
        <v>4.8</v>
      </c>
      <c r="G17" s="37">
        <v>1</v>
      </c>
      <c r="H17" s="38" t="s">
        <v>64</v>
      </c>
      <c r="I17" s="36">
        <f t="shared" si="0"/>
        <v>0.28804398148148141</v>
      </c>
      <c r="J17" s="36">
        <f t="shared" si="0"/>
        <v>0.3922106481481481</v>
      </c>
      <c r="K17" s="36">
        <f t="shared" si="0"/>
        <v>0.47554398148148141</v>
      </c>
      <c r="L17" s="36">
        <f t="shared" si="0"/>
        <v>0.55887731481481484</v>
      </c>
      <c r="M17" s="39">
        <f t="shared" si="0"/>
        <v>0.64221064814814821</v>
      </c>
      <c r="O17" s="5">
        <f t="shared" ref="O17:O28" si="2">O16+F17</f>
        <v>4.8</v>
      </c>
      <c r="P17" s="8">
        <v>1</v>
      </c>
      <c r="Q17" s="40" t="s">
        <v>46</v>
      </c>
      <c r="R17" s="41">
        <f t="shared" ref="R17:S17" si="3">TIME(0,0,(3600*($O17-$O16)/(INDEX($T$5:$AB$6,MATCH(R$15,$S$5:$S$6,0),MATCH((CONCATENATE($P17,$Q17)),$T$4:$AB$4,0)))))</f>
        <v>3.9930555555555561E-3</v>
      </c>
      <c r="S17" s="41">
        <f t="shared" si="3"/>
        <v>5.0000000000000001E-3</v>
      </c>
      <c r="T17" s="1"/>
      <c r="U17" s="42"/>
      <c r="V17" s="1"/>
      <c r="W17" s="1"/>
    </row>
    <row r="18" spans="1:23" ht="13.5" customHeight="1" x14ac:dyDescent="0.25">
      <c r="A18" s="35">
        <f t="shared" ref="A18:E18" si="4">A17+TIME(0,0,(3600*($O18-$O17)/(INDEX($T$5:$AB$6,MATCH(A$15,$S$5:$S$6,0),MATCH(CONCATENATE($P18,$Q18),$T$4:$AB$4,0)))+$T$8))</f>
        <v>0.3425231481481481</v>
      </c>
      <c r="B18" s="36">
        <f t="shared" si="4"/>
        <v>0.42585648148148147</v>
      </c>
      <c r="C18" s="36">
        <f t="shared" si="4"/>
        <v>0.50918981481481485</v>
      </c>
      <c r="D18" s="36">
        <f t="shared" si="4"/>
        <v>0.59252314814814822</v>
      </c>
      <c r="E18" s="36">
        <f t="shared" si="4"/>
        <v>0.67585648148148147</v>
      </c>
      <c r="F18" s="62">
        <v>5.3</v>
      </c>
      <c r="G18" s="62">
        <v>2</v>
      </c>
      <c r="H18" s="38" t="s">
        <v>60</v>
      </c>
      <c r="I18" s="36">
        <f t="shared" si="0"/>
        <v>0.28324074074074068</v>
      </c>
      <c r="J18" s="36">
        <f t="shared" si="0"/>
        <v>0.38740740740740737</v>
      </c>
      <c r="K18" s="36">
        <f t="shared" si="0"/>
        <v>0.47074074074074068</v>
      </c>
      <c r="L18" s="36">
        <f t="shared" si="0"/>
        <v>0.55407407407407405</v>
      </c>
      <c r="M18" s="39">
        <f t="shared" si="0"/>
        <v>0.63740740740740742</v>
      </c>
      <c r="O18" s="5">
        <f t="shared" si="2"/>
        <v>10.1</v>
      </c>
      <c r="P18" s="8">
        <v>1</v>
      </c>
      <c r="Q18" s="40" t="s">
        <v>46</v>
      </c>
      <c r="R18" s="41">
        <f t="shared" ref="R18:S18" si="5">TIME(0,0,(3600*($O18-$O17)/(INDEX($T$5:$AB$6,MATCH(R$15,$S$5:$S$6,0),MATCH((CONCATENATE($P18,$Q18)),$T$4:$AB$4,0)))))</f>
        <v>4.409722222222222E-3</v>
      </c>
      <c r="S18" s="41">
        <f t="shared" si="5"/>
        <v>5.5208333333333333E-3</v>
      </c>
      <c r="T18" s="1"/>
      <c r="U18" s="42"/>
      <c r="V18" s="1"/>
      <c r="W18" s="1"/>
    </row>
    <row r="19" spans="1:23" ht="13.5" customHeight="1" x14ac:dyDescent="0.25">
      <c r="A19" s="35">
        <f t="shared" ref="A19:E19" si="6">A18+TIME(0,0,(3600*($O19-$O18)/(INDEX($T$5:$AB$6,MATCH(A$15,$S$5:$S$6,0),MATCH(CONCATENATE($P19,$Q19),$T$4:$AB$4,0)))+$T$8))</f>
        <v>0.34449074074074071</v>
      </c>
      <c r="B19" s="36">
        <f t="shared" si="6"/>
        <v>0.42782407407407408</v>
      </c>
      <c r="C19" s="36">
        <f t="shared" si="6"/>
        <v>0.51115740740740745</v>
      </c>
      <c r="D19" s="36">
        <f t="shared" si="6"/>
        <v>0.59449074074074082</v>
      </c>
      <c r="E19" s="36">
        <f t="shared" si="6"/>
        <v>0.67782407407407408</v>
      </c>
      <c r="F19" s="71">
        <v>1.9</v>
      </c>
      <c r="G19" s="71">
        <v>3</v>
      </c>
      <c r="H19" s="72" t="s">
        <v>61</v>
      </c>
      <c r="I19" s="36">
        <f t="shared" si="0"/>
        <v>0.28127314814814808</v>
      </c>
      <c r="J19" s="36">
        <f t="shared" si="0"/>
        <v>0.38543981481481476</v>
      </c>
      <c r="K19" s="36">
        <f t="shared" si="0"/>
        <v>0.46877314814814808</v>
      </c>
      <c r="L19" s="36">
        <f t="shared" si="0"/>
        <v>0.55210648148148145</v>
      </c>
      <c r="M19" s="39">
        <f t="shared" si="0"/>
        <v>0.63543981481481482</v>
      </c>
      <c r="O19" s="5">
        <f t="shared" si="2"/>
        <v>12</v>
      </c>
      <c r="P19" s="8">
        <v>1</v>
      </c>
      <c r="Q19" s="40" t="s">
        <v>46</v>
      </c>
      <c r="R19" s="41">
        <f t="shared" ref="R19:S19" si="7">TIME(0,0,(3600*($O19-$O18)/(INDEX($T$5:$AB$6,MATCH(R$15,$S$5:$S$6,0),MATCH((CONCATENATE($P19,$Q19)),$T$4:$AB$4,0)))))</f>
        <v>1.5740740740740741E-3</v>
      </c>
      <c r="S19" s="41">
        <f t="shared" si="7"/>
        <v>1.9791666666666668E-3</v>
      </c>
      <c r="T19" s="1"/>
      <c r="U19" s="42"/>
      <c r="V19" s="1"/>
      <c r="W19" s="1"/>
    </row>
    <row r="20" spans="1:23" ht="13.5" customHeight="1" x14ac:dyDescent="0.25">
      <c r="A20" s="35">
        <f t="shared" ref="A20:E20" si="8">A19+TIME(0,0,(3600*($O20-$O19)/(INDEX($T$5:$AB$6,MATCH(A$15,$S$5:$S$6,0),MATCH(CONCATENATE($P20,$Q20),$T$4:$AB$4,0)))+$T$8))</f>
        <v>0.34571759259259255</v>
      </c>
      <c r="B20" s="36">
        <f t="shared" si="8"/>
        <v>0.42905092592592592</v>
      </c>
      <c r="C20" s="36">
        <f t="shared" si="8"/>
        <v>0.51238425925925934</v>
      </c>
      <c r="D20" s="36">
        <f t="shared" si="8"/>
        <v>0.59571759259259272</v>
      </c>
      <c r="E20" s="36">
        <f t="shared" si="8"/>
        <v>0.67905092592592597</v>
      </c>
      <c r="F20" s="62">
        <v>1</v>
      </c>
      <c r="G20" s="62">
        <v>4</v>
      </c>
      <c r="H20" s="38" t="s">
        <v>62</v>
      </c>
      <c r="I20" s="36">
        <f t="shared" si="0"/>
        <v>0.28004629629629624</v>
      </c>
      <c r="J20" s="36">
        <f t="shared" si="0"/>
        <v>0.38421296296296292</v>
      </c>
      <c r="K20" s="36">
        <f t="shared" si="0"/>
        <v>0.46754629629629624</v>
      </c>
      <c r="L20" s="36">
        <f t="shared" si="0"/>
        <v>0.55087962962962955</v>
      </c>
      <c r="M20" s="39">
        <f t="shared" si="0"/>
        <v>0.63421296296296292</v>
      </c>
      <c r="O20" s="5">
        <f t="shared" si="2"/>
        <v>13</v>
      </c>
      <c r="P20" s="8">
        <v>1</v>
      </c>
      <c r="Q20" s="40" t="s">
        <v>46</v>
      </c>
      <c r="R20" s="41">
        <f t="shared" ref="R20:S20" si="9">TIME(0,0,(3600*($O20-$O19)/(INDEX($T$5:$AB$6,MATCH(R$15,$S$5:$S$6,0),MATCH((CONCATENATE($P20,$Q20)),$T$4:$AB$4,0)))))</f>
        <v>8.3333333333333339E-4</v>
      </c>
      <c r="S20" s="41">
        <f t="shared" si="9"/>
        <v>1.0416666666666667E-3</v>
      </c>
      <c r="T20" s="1"/>
      <c r="U20" s="42"/>
      <c r="V20" s="1"/>
      <c r="W20" s="1"/>
    </row>
    <row r="21" spans="1:23" ht="13.5" customHeight="1" x14ac:dyDescent="0.25">
      <c r="A21" s="35">
        <f t="shared" ref="A21:E21" si="10">A20+TIME(0,0,(3600*($O21-$O20)/(INDEX($T$5:$AB$6,MATCH(A$15,$S$5:$S$6,0),MATCH(CONCATENATE($P21,$Q21),$T$4:$AB$4,0)))+$T$8))</f>
        <v>0.34694444444444439</v>
      </c>
      <c r="B21" s="36">
        <f t="shared" si="10"/>
        <v>0.43027777777777776</v>
      </c>
      <c r="C21" s="36">
        <f t="shared" si="10"/>
        <v>0.51361111111111124</v>
      </c>
      <c r="D21" s="36">
        <f t="shared" si="10"/>
        <v>0.59694444444444461</v>
      </c>
      <c r="E21" s="36">
        <f t="shared" si="10"/>
        <v>0.68027777777777787</v>
      </c>
      <c r="F21" s="37">
        <v>1</v>
      </c>
      <c r="G21" s="71">
        <v>5</v>
      </c>
      <c r="H21" s="38" t="s">
        <v>51</v>
      </c>
      <c r="I21" s="36">
        <f t="shared" si="0"/>
        <v>0.2788194444444444</v>
      </c>
      <c r="J21" s="36">
        <f t="shared" si="0"/>
        <v>0.38298611111111108</v>
      </c>
      <c r="K21" s="36">
        <f t="shared" si="0"/>
        <v>0.4663194444444444</v>
      </c>
      <c r="L21" s="36">
        <f t="shared" si="0"/>
        <v>0.54965277777777766</v>
      </c>
      <c r="M21" s="39">
        <f t="shared" si="0"/>
        <v>0.63298611111111103</v>
      </c>
      <c r="O21" s="5">
        <f t="shared" si="2"/>
        <v>14</v>
      </c>
      <c r="P21" s="8">
        <v>1</v>
      </c>
      <c r="Q21" s="40" t="s">
        <v>46</v>
      </c>
      <c r="R21" s="41">
        <f t="shared" ref="R21:S21" si="11">TIME(0,0,(3600*($O21-$O20)/(INDEX($T$5:$AB$6,MATCH(R$15,$S$5:$S$6,0),MATCH((CONCATENATE($P21,$Q21)),$T$4:$AB$4,0)))))</f>
        <v>8.3333333333333339E-4</v>
      </c>
      <c r="S21" s="41">
        <f t="shared" si="11"/>
        <v>1.0416666666666667E-3</v>
      </c>
      <c r="T21" s="1"/>
      <c r="U21" s="42"/>
      <c r="V21" s="1"/>
      <c r="W21" s="1"/>
    </row>
    <row r="22" spans="1:23" ht="13.5" customHeight="1" x14ac:dyDescent="0.25">
      <c r="A22" s="35">
        <f t="shared" ref="A22:E22" si="12">A21+TIME(0,0,(3600*($O22-$O21)/(INDEX($T$5:$AB$6,MATCH(A$15,$S$5:$S$6,0),MATCH(CONCATENATE($P22,$Q22),$T$4:$AB$4,0)))+$T$8))</f>
        <v>0.34817129629629623</v>
      </c>
      <c r="B22" s="36">
        <f t="shared" si="12"/>
        <v>0.4315046296296296</v>
      </c>
      <c r="C22" s="36">
        <f t="shared" si="12"/>
        <v>0.51483796296296314</v>
      </c>
      <c r="D22" s="36">
        <f t="shared" si="12"/>
        <v>0.59817129629629651</v>
      </c>
      <c r="E22" s="36">
        <f t="shared" si="12"/>
        <v>0.68150462962962977</v>
      </c>
      <c r="F22" s="37">
        <v>1</v>
      </c>
      <c r="G22" s="62">
        <v>6</v>
      </c>
      <c r="H22" s="38" t="s">
        <v>56</v>
      </c>
      <c r="I22" s="36">
        <f t="shared" si="0"/>
        <v>0.27759259259259256</v>
      </c>
      <c r="J22" s="36">
        <f t="shared" si="0"/>
        <v>0.38175925925925924</v>
      </c>
      <c r="K22" s="36">
        <f t="shared" si="0"/>
        <v>0.46509259259259256</v>
      </c>
      <c r="L22" s="36">
        <f t="shared" si="0"/>
        <v>0.54842592592592576</v>
      </c>
      <c r="M22" s="39">
        <f t="shared" si="0"/>
        <v>0.63175925925925913</v>
      </c>
      <c r="O22" s="5">
        <f t="shared" si="2"/>
        <v>15</v>
      </c>
      <c r="P22" s="8">
        <v>1</v>
      </c>
      <c r="Q22" s="40" t="s">
        <v>46</v>
      </c>
      <c r="R22" s="41">
        <f t="shared" ref="R22:S22" si="13">TIME(0,0,(3600*($O22-$O21)/(INDEX($T$5:$AB$6,MATCH(R$15,$S$5:$S$6,0),MATCH((CONCATENATE($P22,$Q22)),$T$4:$AB$4,0)))))</f>
        <v>8.3333333333333339E-4</v>
      </c>
      <c r="S22" s="41">
        <f t="shared" si="13"/>
        <v>1.0416666666666667E-3</v>
      </c>
      <c r="T22" s="1"/>
      <c r="U22" s="42"/>
      <c r="V22" s="1"/>
      <c r="W22" s="1"/>
    </row>
    <row r="23" spans="1:23" ht="13.5" customHeight="1" x14ac:dyDescent="0.25">
      <c r="A23" s="35">
        <f t="shared" ref="A23:E23" si="14">A22+TIME(0,0,(3600*($O23-$O22)/(INDEX($T$5:$AB$6,MATCH(A$15,$S$5:$S$6,0),MATCH(CONCATENATE($P23,$Q23),$T$4:$AB$4,0)))+$T$8))</f>
        <v>0.34964120370370366</v>
      </c>
      <c r="B23" s="36">
        <f t="shared" si="14"/>
        <v>0.43297453703703703</v>
      </c>
      <c r="C23" s="36">
        <f t="shared" si="14"/>
        <v>0.51630787037037051</v>
      </c>
      <c r="D23" s="36">
        <f t="shared" si="14"/>
        <v>0.59964120370370388</v>
      </c>
      <c r="E23" s="36">
        <f t="shared" si="14"/>
        <v>0.68297453703703714</v>
      </c>
      <c r="F23" s="37">
        <v>1.3</v>
      </c>
      <c r="G23" s="71">
        <v>7</v>
      </c>
      <c r="H23" s="38" t="s">
        <v>57</v>
      </c>
      <c r="I23" s="36">
        <f t="shared" si="0"/>
        <v>0.27612268518518512</v>
      </c>
      <c r="J23" s="36">
        <f t="shared" si="0"/>
        <v>0.38028935185185181</v>
      </c>
      <c r="K23" s="36">
        <f t="shared" si="0"/>
        <v>0.46362268518518512</v>
      </c>
      <c r="L23" s="36">
        <f t="shared" si="0"/>
        <v>0.54695601851851838</v>
      </c>
      <c r="M23" s="39">
        <f t="shared" si="0"/>
        <v>0.63028935185185175</v>
      </c>
      <c r="O23" s="5">
        <f t="shared" si="2"/>
        <v>16.3</v>
      </c>
      <c r="P23" s="8">
        <v>1</v>
      </c>
      <c r="Q23" s="40" t="s">
        <v>46</v>
      </c>
      <c r="R23" s="41">
        <f t="shared" ref="R23:S23" si="15">TIME(0,0,(3600*($O23-$O22)/(INDEX($T$5:$AB$6,MATCH(R$15,$S$5:$S$6,0),MATCH((CONCATENATE($P23,$Q23)),$T$4:$AB$4,0)))))</f>
        <v>1.0763888888888889E-3</v>
      </c>
      <c r="S23" s="41">
        <f t="shared" si="15"/>
        <v>1.3541666666666667E-3</v>
      </c>
      <c r="T23" s="1"/>
      <c r="U23" s="42"/>
      <c r="V23" s="1"/>
      <c r="W23" s="1"/>
    </row>
    <row r="24" spans="1:23" ht="13.5" customHeight="1" x14ac:dyDescent="0.25">
      <c r="A24" s="35">
        <f t="shared" ref="A24:E24" si="16">A23+TIME(0,0,(3600*($O24-$O23)/(INDEX($T$5:$AB$6,MATCH(A$15,$S$5:$S$6,0),MATCH(CONCATENATE($P24,$Q24),$T$4:$AB$4,0)))+$T$8))</f>
        <v>0.35119212962962959</v>
      </c>
      <c r="B24" s="36">
        <f t="shared" si="16"/>
        <v>0.43452546296296296</v>
      </c>
      <c r="C24" s="36">
        <f t="shared" si="16"/>
        <v>0.51785879629629639</v>
      </c>
      <c r="D24" s="36">
        <f t="shared" si="16"/>
        <v>0.60119212962962976</v>
      </c>
      <c r="E24" s="36">
        <f t="shared" si="16"/>
        <v>0.68452546296296302</v>
      </c>
      <c r="F24" s="37">
        <v>1.4</v>
      </c>
      <c r="G24" s="62">
        <v>8</v>
      </c>
      <c r="H24" s="38" t="s">
        <v>58</v>
      </c>
      <c r="I24" s="36">
        <f t="shared" si="0"/>
        <v>0.2745717592592592</v>
      </c>
      <c r="J24" s="36">
        <f t="shared" si="0"/>
        <v>0.37873842592592588</v>
      </c>
      <c r="K24" s="36">
        <f t="shared" si="0"/>
        <v>0.4620717592592592</v>
      </c>
      <c r="L24" s="36">
        <f t="shared" si="0"/>
        <v>0.54540509259259251</v>
      </c>
      <c r="M24" s="39">
        <f t="shared" si="0"/>
        <v>0.62873842592592588</v>
      </c>
      <c r="O24" s="5">
        <f t="shared" si="2"/>
        <v>17.7</v>
      </c>
      <c r="P24" s="8">
        <v>1</v>
      </c>
      <c r="Q24" s="40" t="s">
        <v>46</v>
      </c>
      <c r="R24" s="41">
        <f t="shared" ref="R24:S24" si="17">TIME(0,0,(3600*($O24-$O23)/(INDEX($T$5:$AB$6,MATCH(R$15,$S$5:$S$6,0),MATCH((CONCATENATE($P24,$Q24)),$T$4:$AB$4,0)))))</f>
        <v>1.1574074074074076E-3</v>
      </c>
      <c r="S24" s="41">
        <f t="shared" si="17"/>
        <v>1.4583333333333334E-3</v>
      </c>
      <c r="T24" s="1"/>
      <c r="U24" s="42"/>
      <c r="V24" s="1"/>
      <c r="W24" s="1"/>
    </row>
    <row r="25" spans="1:23" ht="13.5" customHeight="1" x14ac:dyDescent="0.25">
      <c r="A25" s="35">
        <f t="shared" ref="A25:E25" si="18">A24+TIME(0,0,(3600*($O25-$O24)/(INDEX($T$5:$AB$6,MATCH(A$15,$S$5:$S$6,0),MATCH(CONCATENATE($P25,$Q25),$T$4:$AB$4,0)))+$T$8))</f>
        <v>0.35249999999999998</v>
      </c>
      <c r="B25" s="36">
        <f t="shared" si="18"/>
        <v>0.43583333333333335</v>
      </c>
      <c r="C25" s="36">
        <f t="shared" si="18"/>
        <v>0.51916666666666678</v>
      </c>
      <c r="D25" s="36">
        <f t="shared" si="18"/>
        <v>0.60250000000000015</v>
      </c>
      <c r="E25" s="36">
        <f t="shared" si="18"/>
        <v>0.68583333333333341</v>
      </c>
      <c r="F25" s="37">
        <v>1.1000000000000001</v>
      </c>
      <c r="G25" s="71">
        <v>9</v>
      </c>
      <c r="H25" s="38" t="s">
        <v>53</v>
      </c>
      <c r="I25" s="36">
        <f t="shared" si="0"/>
        <v>0.27326388888888881</v>
      </c>
      <c r="J25" s="36">
        <f t="shared" si="0"/>
        <v>0.37743055555555549</v>
      </c>
      <c r="K25" s="36">
        <f t="shared" si="0"/>
        <v>0.46076388888888881</v>
      </c>
      <c r="L25" s="36">
        <f t="shared" si="0"/>
        <v>0.54409722222222212</v>
      </c>
      <c r="M25" s="39">
        <f t="shared" si="0"/>
        <v>0.62743055555555549</v>
      </c>
      <c r="O25" s="5">
        <f t="shared" si="2"/>
        <v>18.8</v>
      </c>
      <c r="P25" s="8">
        <v>1</v>
      </c>
      <c r="Q25" s="40" t="s">
        <v>46</v>
      </c>
      <c r="R25" s="41">
        <f t="shared" ref="R25:S25" si="19">TIME(0,0,(3600*($O25-$O24)/(INDEX($T$5:$AB$6,MATCH(R$15,$S$5:$S$6,0),MATCH((CONCATENATE($P25,$Q25)),$T$4:$AB$4,0)))))</f>
        <v>9.1435185185185185E-4</v>
      </c>
      <c r="S25" s="41">
        <f t="shared" si="19"/>
        <v>1.1458333333333333E-3</v>
      </c>
      <c r="T25" s="1"/>
      <c r="U25" s="42"/>
      <c r="V25" s="1"/>
      <c r="W25" s="1"/>
    </row>
    <row r="26" spans="1:23" ht="13.5" customHeight="1" x14ac:dyDescent="0.25">
      <c r="A26" s="35">
        <f t="shared" ref="A26:E26" si="20">A25+TIME(0,0,(3600*($O26-$O25)/(INDEX($T$5:$AB$6,MATCH(A$15,$S$5:$S$6,0),MATCH(CONCATENATE($P26,$Q26),$T$4:$AB$4,0)))+$T$8))</f>
        <v>0.35331018518518514</v>
      </c>
      <c r="B26" s="36">
        <f t="shared" si="20"/>
        <v>0.43664351851851851</v>
      </c>
      <c r="C26" s="36">
        <f t="shared" si="20"/>
        <v>0.51997685185185194</v>
      </c>
      <c r="D26" s="36">
        <f t="shared" si="20"/>
        <v>0.60331018518518531</v>
      </c>
      <c r="E26" s="36">
        <f t="shared" si="20"/>
        <v>0.68664351851851857</v>
      </c>
      <c r="F26" s="37">
        <v>0.5</v>
      </c>
      <c r="G26" s="62">
        <v>10</v>
      </c>
      <c r="H26" s="70" t="s">
        <v>59</v>
      </c>
      <c r="I26" s="36">
        <f t="shared" si="0"/>
        <v>0.27245370370370364</v>
      </c>
      <c r="J26" s="36">
        <f t="shared" si="0"/>
        <v>0.37662037037037033</v>
      </c>
      <c r="K26" s="36">
        <f t="shared" si="0"/>
        <v>0.45995370370370364</v>
      </c>
      <c r="L26" s="36">
        <f t="shared" si="0"/>
        <v>0.54328703703703696</v>
      </c>
      <c r="M26" s="39">
        <f t="shared" si="0"/>
        <v>0.62662037037037033</v>
      </c>
      <c r="O26" s="5">
        <f t="shared" si="2"/>
        <v>19.3</v>
      </c>
      <c r="P26" s="8">
        <v>1</v>
      </c>
      <c r="Q26" s="40" t="s">
        <v>46</v>
      </c>
      <c r="R26" s="41">
        <f t="shared" ref="R26:S26" si="21">TIME(0,0,(3600*($O26-$O25)/(INDEX($T$5:$AB$6,MATCH(R$15,$S$5:$S$6,0),MATCH((CONCATENATE($P26,$Q26)),$T$4:$AB$4,0)))))</f>
        <v>4.1666666666666669E-4</v>
      </c>
      <c r="S26" s="41">
        <f t="shared" si="21"/>
        <v>5.2083333333333333E-4</v>
      </c>
      <c r="T26" s="1"/>
      <c r="U26" s="42"/>
      <c r="V26" s="1"/>
      <c r="W26" s="1"/>
    </row>
    <row r="27" spans="1:23" ht="13.5" customHeight="1" x14ac:dyDescent="0.25">
      <c r="A27" s="35">
        <f t="shared" ref="A27:E27" si="22">A26+TIME(0,0,(3600*($O27-$O26)/(INDEX($T$5:$AB$6,MATCH(A$15,$S$5:$S$6,0),MATCH(CONCATENATE($P27,$Q27),$T$4:$AB$4,0)))+$T$8))</f>
        <v>0.35412037037037031</v>
      </c>
      <c r="B27" s="36">
        <f t="shared" si="22"/>
        <v>0.43745370370370368</v>
      </c>
      <c r="C27" s="36">
        <f t="shared" si="22"/>
        <v>0.5207870370370371</v>
      </c>
      <c r="D27" s="36">
        <f t="shared" si="22"/>
        <v>0.60412037037037047</v>
      </c>
      <c r="E27" s="36">
        <f t="shared" si="22"/>
        <v>0.68745370370370373</v>
      </c>
      <c r="F27" s="37">
        <v>0.5</v>
      </c>
      <c r="G27" s="71">
        <v>11</v>
      </c>
      <c r="H27" s="38" t="s">
        <v>54</v>
      </c>
      <c r="I27" s="36">
        <f t="shared" si="0"/>
        <v>0.27164351851851848</v>
      </c>
      <c r="J27" s="36">
        <f t="shared" si="0"/>
        <v>0.37581018518518516</v>
      </c>
      <c r="K27" s="36">
        <f t="shared" si="0"/>
        <v>0.45914351851851848</v>
      </c>
      <c r="L27" s="36">
        <f t="shared" si="0"/>
        <v>0.54247685185185179</v>
      </c>
      <c r="M27" s="39">
        <f t="shared" si="0"/>
        <v>0.62581018518518516</v>
      </c>
      <c r="O27" s="5">
        <f t="shared" si="2"/>
        <v>19.8</v>
      </c>
      <c r="P27" s="8">
        <v>1</v>
      </c>
      <c r="Q27" s="40" t="s">
        <v>46</v>
      </c>
      <c r="R27" s="41">
        <f t="shared" ref="R27:S27" si="23">TIME(0,0,(3600*($O27-$O26)/(INDEX($T$5:$AB$6,MATCH(R$15,$S$5:$S$6,0),MATCH((CONCATENATE($P27,$Q27)),$T$4:$AB$4,0)))))</f>
        <v>4.1666666666666669E-4</v>
      </c>
      <c r="S27" s="41">
        <f t="shared" si="23"/>
        <v>5.2083333333333333E-4</v>
      </c>
      <c r="T27" s="1"/>
      <c r="U27" s="42"/>
      <c r="V27" s="1"/>
      <c r="W27" s="1"/>
    </row>
    <row r="28" spans="1:23" ht="13.5" customHeight="1" x14ac:dyDescent="0.25">
      <c r="A28" s="35">
        <f t="shared" ref="A28:E28" si="24">A27+TIME(0,0,(3600*($O28-$O27)/(INDEX($T$5:$AB$6,MATCH(A$15,$S$5:$S$6,0),MATCH(CONCATENATE($P28,$Q28),$T$4:$AB$4,0)))+$T$8))</f>
        <v>0.35493055555555547</v>
      </c>
      <c r="B28" s="36">
        <f t="shared" si="24"/>
        <v>0.43826388888888884</v>
      </c>
      <c r="C28" s="36">
        <f t="shared" si="24"/>
        <v>0.52159722222222227</v>
      </c>
      <c r="D28" s="36">
        <f t="shared" si="24"/>
        <v>0.60493055555555564</v>
      </c>
      <c r="E28" s="36">
        <f t="shared" si="24"/>
        <v>0.6882638888888889</v>
      </c>
      <c r="F28" s="37">
        <v>0.5</v>
      </c>
      <c r="G28" s="62">
        <v>12</v>
      </c>
      <c r="H28" s="38" t="s">
        <v>55</v>
      </c>
      <c r="I28" s="43">
        <v>0.27083333333333331</v>
      </c>
      <c r="J28" s="43">
        <v>0.375</v>
      </c>
      <c r="K28" s="43">
        <v>0.45833333333333331</v>
      </c>
      <c r="L28" s="43">
        <v>0.54166666666666663</v>
      </c>
      <c r="M28" s="44">
        <v>0.625</v>
      </c>
      <c r="N28" s="69" t="s">
        <v>52</v>
      </c>
      <c r="O28" s="5">
        <f t="shared" si="2"/>
        <v>20.3</v>
      </c>
      <c r="P28" s="8">
        <v>1</v>
      </c>
      <c r="Q28" s="40" t="s">
        <v>47</v>
      </c>
      <c r="R28" s="41">
        <f t="shared" ref="R28:S28" si="25">TIME(0,0,(3600*($O28-$O27)/(INDEX($T$5:$AB$6,MATCH(R$15,$S$5:$S$6,0),MATCH((CONCATENATE($P28,$Q28)),$T$4:$AB$4,0)))))</f>
        <v>4.1666666666666669E-4</v>
      </c>
      <c r="S28" s="41">
        <f t="shared" si="25"/>
        <v>5.2083333333333333E-4</v>
      </c>
      <c r="T28" s="1"/>
      <c r="U28" s="42"/>
      <c r="V28" s="1"/>
      <c r="W28" s="1"/>
    </row>
    <row r="29" spans="1:23" ht="13.5" customHeight="1" x14ac:dyDescent="0.25">
      <c r="A29" s="35"/>
      <c r="B29" s="36"/>
      <c r="C29" s="36"/>
      <c r="D29" s="36"/>
      <c r="E29" s="36"/>
      <c r="F29" s="37"/>
      <c r="G29" s="37"/>
      <c r="H29" s="38"/>
      <c r="I29" s="36"/>
      <c r="J29" s="36"/>
      <c r="K29" s="36"/>
      <c r="L29" s="36"/>
      <c r="M29" s="39"/>
      <c r="R29" s="41"/>
      <c r="S29" s="41"/>
      <c r="T29" s="1"/>
      <c r="U29" s="42"/>
      <c r="V29" s="1"/>
      <c r="W29" s="1"/>
    </row>
    <row r="30" spans="1:23" ht="13.5" customHeight="1" x14ac:dyDescent="0.2">
      <c r="A30" s="45" t="s">
        <v>48</v>
      </c>
      <c r="B30" s="46" t="s">
        <v>48</v>
      </c>
      <c r="C30" s="47" t="s">
        <v>48</v>
      </c>
      <c r="D30" s="46" t="s">
        <v>48</v>
      </c>
      <c r="E30" s="47" t="s">
        <v>48</v>
      </c>
      <c r="F30" s="46"/>
      <c r="G30" s="46"/>
      <c r="H30" s="48"/>
      <c r="I30" s="47" t="s">
        <v>48</v>
      </c>
      <c r="J30" s="46" t="s">
        <v>48</v>
      </c>
      <c r="K30" s="47" t="s">
        <v>48</v>
      </c>
      <c r="L30" s="46" t="s">
        <v>48</v>
      </c>
      <c r="M30" s="49" t="s">
        <v>48</v>
      </c>
    </row>
    <row r="31" spans="1:23" ht="13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x14ac:dyDescent="0.25">
      <c r="A32" s="94" t="s">
        <v>28</v>
      </c>
      <c r="B32" s="95"/>
      <c r="C32" s="95"/>
      <c r="D32" s="95"/>
      <c r="E32" s="96"/>
      <c r="F32" s="50" t="s">
        <v>29</v>
      </c>
      <c r="G32" s="51" t="s">
        <v>30</v>
      </c>
      <c r="H32" s="51" t="s">
        <v>31</v>
      </c>
      <c r="I32" s="97" t="s">
        <v>32</v>
      </c>
      <c r="J32" s="95"/>
      <c r="K32" s="95"/>
      <c r="L32" s="95"/>
      <c r="M32" s="96"/>
    </row>
    <row r="33" spans="1:13" ht="13.5" customHeight="1" x14ac:dyDescent="0.25">
      <c r="A33" s="98" t="s">
        <v>33</v>
      </c>
      <c r="B33" s="99"/>
      <c r="C33" s="99"/>
      <c r="D33" s="99"/>
      <c r="E33" s="100"/>
      <c r="F33" s="52"/>
      <c r="G33" s="17" t="s">
        <v>34</v>
      </c>
      <c r="H33" s="53" t="s">
        <v>35</v>
      </c>
      <c r="I33" s="101" t="s">
        <v>33</v>
      </c>
      <c r="J33" s="99"/>
      <c r="K33" s="99"/>
      <c r="L33" s="99"/>
      <c r="M33" s="100"/>
    </row>
    <row r="34" spans="1:13" ht="13.5" customHeight="1" x14ac:dyDescent="0.25">
      <c r="A34" s="54" t="s">
        <v>49</v>
      </c>
      <c r="B34" s="55"/>
      <c r="C34" s="55"/>
      <c r="D34" s="55"/>
      <c r="E34" s="55"/>
      <c r="F34" s="56"/>
      <c r="G34" s="56"/>
      <c r="H34" s="55"/>
      <c r="I34" s="55" t="s">
        <v>49</v>
      </c>
      <c r="J34" s="55"/>
      <c r="K34" s="55"/>
      <c r="L34" s="55"/>
      <c r="M34" s="57"/>
    </row>
    <row r="35" spans="1:13" ht="13.5" customHeight="1" thickBot="1" x14ac:dyDescent="0.3">
      <c r="A35" s="76" t="s">
        <v>23</v>
      </c>
      <c r="B35" s="58"/>
      <c r="C35" s="58"/>
      <c r="D35" s="58"/>
      <c r="E35" s="58"/>
      <c r="F35" s="59"/>
      <c r="G35" s="59"/>
      <c r="H35" s="59"/>
      <c r="I35" s="77" t="s">
        <v>23</v>
      </c>
      <c r="J35" s="58"/>
      <c r="K35" s="58"/>
      <c r="L35" s="58"/>
      <c r="M35" s="60"/>
    </row>
    <row r="36" spans="1:13" ht="13.5" customHeight="1" x14ac:dyDescent="0.2">
      <c r="A36" s="78">
        <v>0.75</v>
      </c>
      <c r="B36" s="79"/>
      <c r="C36" s="79"/>
      <c r="D36" s="79"/>
      <c r="E36" s="79"/>
      <c r="F36" s="80"/>
      <c r="G36" s="81">
        <v>0</v>
      </c>
      <c r="H36" s="82" t="s">
        <v>45</v>
      </c>
      <c r="I36" s="83">
        <f t="shared" ref="I36" si="26">I37+TIME(0,0,(3600*($O17-$O16)/(INDEX($T$5:$AB$6,MATCH(I$35,$S$5:$S$6,0),MATCH(CONCATENATE($P17,$Q17),$T$4:$AB$4,0)))+$T$8))</f>
        <v>0.72993055555555564</v>
      </c>
      <c r="J36" s="83"/>
      <c r="K36" s="83"/>
      <c r="L36" s="83"/>
      <c r="M36" s="84"/>
    </row>
    <row r="37" spans="1:13" ht="13.5" customHeight="1" x14ac:dyDescent="0.2">
      <c r="A37" s="85">
        <f>A36+TIME(0,0,(3600*($O17-$O16)/(INDEX($T$5:$AB$6,MATCH(A$35,$S$5:$S$6,0),MATCH(CONCATENATE($P17,$Q17),$T$4:$AB$4,0)))+$T$8))</f>
        <v>0.75438657407407406</v>
      </c>
      <c r="B37" s="61"/>
      <c r="C37" s="61"/>
      <c r="D37" s="61"/>
      <c r="E37" s="61"/>
      <c r="F37" s="62">
        <v>4.8</v>
      </c>
      <c r="G37" s="62">
        <v>1</v>
      </c>
      <c r="H37" s="38" t="s">
        <v>64</v>
      </c>
      <c r="I37" s="61">
        <f t="shared" ref="I37" si="27">I38+TIME(0,0,(3600*($O18-$O17)/(INDEX($T$5:$AB$6,MATCH(I$35,$S$5:$S$6,0),MATCH(CONCATENATE($P18,$Q18),$T$4:$AB$4,0)))+$T$8))</f>
        <v>0.72554398148148158</v>
      </c>
      <c r="J37" s="61"/>
      <c r="K37" s="61"/>
      <c r="L37" s="61"/>
      <c r="M37" s="86"/>
    </row>
    <row r="38" spans="1:13" ht="13.5" customHeight="1" x14ac:dyDescent="0.2">
      <c r="A38" s="85">
        <f t="shared" ref="A38" si="28">A37+TIME(0,0,(3600*($O18-$O17)/(INDEX($T$5:$AB$6,MATCH(A$35,$S$5:$S$6,0),MATCH(CONCATENATE($P18,$Q18),$T$4:$AB$4,0)))+$T$8))</f>
        <v>0.75918981481481485</v>
      </c>
      <c r="B38" s="61"/>
      <c r="C38" s="61"/>
      <c r="D38" s="61"/>
      <c r="E38" s="61"/>
      <c r="F38" s="62">
        <v>5.3</v>
      </c>
      <c r="G38" s="62">
        <v>2</v>
      </c>
      <c r="H38" s="38" t="s">
        <v>60</v>
      </c>
      <c r="I38" s="61">
        <f t="shared" ref="I38" si="29">I39+TIME(0,0,(3600*($O19-$O18)/(INDEX($T$5:$AB$6,MATCH(I$35,$S$5:$S$6,0),MATCH(CONCATENATE($P19,$Q19),$T$4:$AB$4,0)))+$T$8))</f>
        <v>0.72074074074074079</v>
      </c>
      <c r="J38" s="61"/>
      <c r="K38" s="61"/>
      <c r="L38" s="61"/>
      <c r="M38" s="86"/>
    </row>
    <row r="39" spans="1:13" ht="13.5" customHeight="1" x14ac:dyDescent="0.2">
      <c r="A39" s="85">
        <f t="shared" ref="A39" si="30">A38+TIME(0,0,(3600*($O19-$O18)/(INDEX($T$5:$AB$6,MATCH(A$35,$S$5:$S$6,0),MATCH(CONCATENATE($P19,$Q19),$T$4:$AB$4,0)))+$T$8))</f>
        <v>0.76115740740740745</v>
      </c>
      <c r="B39" s="61"/>
      <c r="C39" s="61"/>
      <c r="D39" s="61"/>
      <c r="E39" s="61"/>
      <c r="F39" s="71">
        <v>1.9</v>
      </c>
      <c r="G39" s="71">
        <v>3</v>
      </c>
      <c r="H39" s="72" t="s">
        <v>61</v>
      </c>
      <c r="I39" s="61">
        <f t="shared" ref="I39" si="31">I40+TIME(0,0,(3600*($O20-$O19)/(INDEX($T$5:$AB$6,MATCH(I$35,$S$5:$S$6,0),MATCH(CONCATENATE($P20,$Q20),$T$4:$AB$4,0)))+$T$8))</f>
        <v>0.71877314814814819</v>
      </c>
      <c r="J39" s="61"/>
      <c r="K39" s="61"/>
      <c r="L39" s="61"/>
      <c r="M39" s="86"/>
    </row>
    <row r="40" spans="1:13" ht="13.5" customHeight="1" x14ac:dyDescent="0.2">
      <c r="A40" s="85">
        <f t="shared" ref="A40" si="32">A39+TIME(0,0,(3600*($O20-$O19)/(INDEX($T$5:$AB$6,MATCH(A$35,$S$5:$S$6,0),MATCH(CONCATENATE($P20,$Q20),$T$4:$AB$4,0)))+$T$8))</f>
        <v>0.76238425925925934</v>
      </c>
      <c r="B40" s="61"/>
      <c r="C40" s="61"/>
      <c r="D40" s="61"/>
      <c r="E40" s="61"/>
      <c r="F40" s="62">
        <v>1</v>
      </c>
      <c r="G40" s="62">
        <v>4</v>
      </c>
      <c r="H40" s="38" t="s">
        <v>62</v>
      </c>
      <c r="I40" s="61">
        <f t="shared" ref="I40" si="33">I41+TIME(0,0,(3600*($O21-$O20)/(INDEX($T$5:$AB$6,MATCH(I$35,$S$5:$S$6,0),MATCH(CONCATENATE($P21,$Q21),$T$4:$AB$4,0)))+$T$8))</f>
        <v>0.71754629629629629</v>
      </c>
      <c r="J40" s="61"/>
      <c r="K40" s="61"/>
      <c r="L40" s="61"/>
      <c r="M40" s="86"/>
    </row>
    <row r="41" spans="1:13" ht="13.5" customHeight="1" x14ac:dyDescent="0.2">
      <c r="A41" s="85">
        <f t="shared" ref="A41" si="34">A40+TIME(0,0,(3600*($O21-$O20)/(INDEX($T$5:$AB$6,MATCH(A$35,$S$5:$S$6,0),MATCH(CONCATENATE($P21,$Q21),$T$4:$AB$4,0)))+$T$8))</f>
        <v>0.76361111111111124</v>
      </c>
      <c r="B41" s="61"/>
      <c r="C41" s="61"/>
      <c r="D41" s="61"/>
      <c r="E41" s="61"/>
      <c r="F41" s="37">
        <v>1</v>
      </c>
      <c r="G41" s="37">
        <v>5</v>
      </c>
      <c r="H41" s="38" t="s">
        <v>51</v>
      </c>
      <c r="I41" s="61">
        <f t="shared" ref="I41" si="35">I42+TIME(0,0,(3600*($O22-$O21)/(INDEX($T$5:$AB$6,MATCH(I$35,$S$5:$S$6,0),MATCH(CONCATENATE($P22,$Q22),$T$4:$AB$4,0)))+$T$8))</f>
        <v>0.7163194444444444</v>
      </c>
      <c r="J41" s="61"/>
      <c r="K41" s="61"/>
      <c r="L41" s="61"/>
      <c r="M41" s="86"/>
    </row>
    <row r="42" spans="1:13" ht="13.5" customHeight="1" x14ac:dyDescent="0.2">
      <c r="A42" s="85">
        <f t="shared" ref="A42" si="36">A41+TIME(0,0,(3600*($O22-$O21)/(INDEX($T$5:$AB$6,MATCH(A$35,$S$5:$S$6,0),MATCH(CONCATENATE($P22,$Q22),$T$4:$AB$4,0)))+$T$8))</f>
        <v>0.76483796296296314</v>
      </c>
      <c r="B42" s="61"/>
      <c r="C42" s="61"/>
      <c r="D42" s="61"/>
      <c r="E42" s="61"/>
      <c r="F42" s="37">
        <v>1</v>
      </c>
      <c r="G42" s="62">
        <v>6</v>
      </c>
      <c r="H42" s="38" t="s">
        <v>56</v>
      </c>
      <c r="I42" s="61">
        <f t="shared" ref="I42" si="37">I43+TIME(0,0,(3600*($O23-$O22)/(INDEX($T$5:$AB$6,MATCH(I$35,$S$5:$S$6,0),MATCH(CONCATENATE($P23,$Q23),$T$4:$AB$4,0)))+$T$8))</f>
        <v>0.7150925925925925</v>
      </c>
      <c r="J42" s="61"/>
      <c r="K42" s="61"/>
      <c r="L42" s="61"/>
      <c r="M42" s="86"/>
    </row>
    <row r="43" spans="1:13" ht="13.5" customHeight="1" x14ac:dyDescent="0.2">
      <c r="A43" s="85">
        <f t="shared" ref="A43" si="38">A42+TIME(0,0,(3600*($O23-$O22)/(INDEX($T$5:$AB$6,MATCH(A$35,$S$5:$S$6,0),MATCH(CONCATENATE($P23,$Q23),$T$4:$AB$4,0)))+$T$8))</f>
        <v>0.76630787037037051</v>
      </c>
      <c r="B43" s="61"/>
      <c r="C43" s="61"/>
      <c r="D43" s="61"/>
      <c r="E43" s="61"/>
      <c r="F43" s="62">
        <v>1.4</v>
      </c>
      <c r="G43" s="37">
        <v>7</v>
      </c>
      <c r="H43" s="64" t="s">
        <v>57</v>
      </c>
      <c r="I43" s="61">
        <f t="shared" ref="I43" si="39">I44+TIME(0,0,(3600*($O24-$O23)/(INDEX($T$5:$AB$6,MATCH(I$35,$S$5:$S$6,0),MATCH(CONCATENATE($P24,$Q24),$T$4:$AB$4,0)))+$T$8))</f>
        <v>0.71362268518518512</v>
      </c>
      <c r="J43" s="61"/>
      <c r="K43" s="61"/>
      <c r="L43" s="61"/>
      <c r="M43" s="86"/>
    </row>
    <row r="44" spans="1:13" ht="13.5" customHeight="1" x14ac:dyDescent="0.2">
      <c r="A44" s="85">
        <f t="shared" ref="A44" si="40">A43+TIME(0,0,(3600*($O24-$O23)/(INDEX($T$5:$AB$6,MATCH(A$35,$S$5:$S$6,0),MATCH(CONCATENATE($P24,$Q24),$T$4:$AB$4,0)))+$T$8))</f>
        <v>0.76785879629629639</v>
      </c>
      <c r="B44" s="61"/>
      <c r="C44" s="61"/>
      <c r="D44" s="61"/>
      <c r="E44" s="61"/>
      <c r="F44" s="62">
        <v>1.7</v>
      </c>
      <c r="G44" s="62">
        <v>8</v>
      </c>
      <c r="H44" s="64" t="s">
        <v>58</v>
      </c>
      <c r="I44" s="61">
        <f t="shared" ref="I44" si="41">I45+TIME(0,0,(3600*($O25-$O24)/(INDEX($T$5:$AB$6,MATCH(I$35,$S$5:$S$6,0),MATCH(CONCATENATE($P25,$Q25),$T$4:$AB$4,0)))+$T$8))</f>
        <v>0.71207175925925925</v>
      </c>
      <c r="J44" s="61"/>
      <c r="K44" s="61"/>
      <c r="L44" s="61"/>
      <c r="M44" s="86"/>
    </row>
    <row r="45" spans="1:13" ht="13.5" customHeight="1" x14ac:dyDescent="0.2">
      <c r="A45" s="85">
        <f t="shared" ref="A45" si="42">A44+TIME(0,0,(3600*($O25-$O24)/(INDEX($T$5:$AB$6,MATCH(A$35,$S$5:$S$6,0),MATCH(CONCATENATE($P25,$Q25),$T$4:$AB$4,0)))+$T$8))</f>
        <v>0.76916666666666678</v>
      </c>
      <c r="B45" s="61"/>
      <c r="C45" s="61"/>
      <c r="D45" s="61"/>
      <c r="E45" s="61"/>
      <c r="F45" s="62">
        <v>1.2</v>
      </c>
      <c r="G45" s="37">
        <v>9</v>
      </c>
      <c r="H45" s="63" t="s">
        <v>53</v>
      </c>
      <c r="I45" s="61">
        <f t="shared" ref="I45" si="43">I46+TIME(0,0,(3600*($O26-$O25)/(INDEX($T$5:$AB$6,MATCH(I$35,$S$5:$S$6,0),MATCH(CONCATENATE($P26,$Q26),$T$4:$AB$4,0)))+$T$8))</f>
        <v>0.71076388888888886</v>
      </c>
      <c r="J45" s="61"/>
      <c r="K45" s="61"/>
      <c r="L45" s="61"/>
      <c r="M45" s="86"/>
    </row>
    <row r="46" spans="1:13" ht="13.5" customHeight="1" x14ac:dyDescent="0.2">
      <c r="A46" s="85">
        <f t="shared" ref="A46" si="44">A45+TIME(0,0,(3600*($O26-$O25)/(INDEX($T$5:$AB$6,MATCH(A$35,$S$5:$S$6,0),MATCH(CONCATENATE($P26,$Q26),$T$4:$AB$4,0)))+$T$8))</f>
        <v>0.76997685185185194</v>
      </c>
      <c r="B46" s="61"/>
      <c r="C46" s="61"/>
      <c r="D46" s="61"/>
      <c r="E46" s="61"/>
      <c r="F46" s="62">
        <v>0.6</v>
      </c>
      <c r="G46" s="62">
        <v>10</v>
      </c>
      <c r="H46" s="63" t="s">
        <v>59</v>
      </c>
      <c r="I46" s="61">
        <f t="shared" ref="I46" si="45">I47+TIME(0,0,(3600*($O27-$O26)/(INDEX($T$5:$AB$6,MATCH(I$35,$S$5:$S$6,0),MATCH(CONCATENATE($P27,$Q27),$T$4:$AB$4,0)))+$T$8))</f>
        <v>0.7099537037037037</v>
      </c>
      <c r="J46" s="61"/>
      <c r="K46" s="61"/>
      <c r="L46" s="61"/>
      <c r="M46" s="86"/>
    </row>
    <row r="47" spans="1:13" ht="13.5" customHeight="1" x14ac:dyDescent="0.2">
      <c r="A47" s="85">
        <f t="shared" ref="A47" si="46">A46+TIME(0,0,(3600*($O27-$O26)/(INDEX($T$5:$AB$6,MATCH(A$35,$S$5:$S$6,0),MATCH(CONCATENATE($P27,$Q27),$T$4:$AB$4,0)))+$T$8))</f>
        <v>0.7707870370370371</v>
      </c>
      <c r="B47" s="61"/>
      <c r="C47" s="61"/>
      <c r="D47" s="61"/>
      <c r="E47" s="61"/>
      <c r="F47" s="62">
        <v>0.7</v>
      </c>
      <c r="G47" s="37">
        <v>11</v>
      </c>
      <c r="H47" s="63" t="s">
        <v>54</v>
      </c>
      <c r="I47" s="61">
        <f t="shared" ref="I47" si="47">I48+TIME(0,0,(3600*($O28-$O27)/(INDEX($T$5:$AB$6,MATCH(I$35,$S$5:$S$6,0),MATCH(CONCATENATE($P28,$Q28),$T$4:$AB$4,0)))+$T$8))</f>
        <v>0.70914351851851853</v>
      </c>
      <c r="J47" s="61"/>
      <c r="K47" s="61"/>
      <c r="L47" s="61"/>
      <c r="M47" s="86"/>
    </row>
    <row r="48" spans="1:13" ht="13.5" customHeight="1" x14ac:dyDescent="0.2">
      <c r="A48" s="85">
        <f t="shared" ref="A48" si="48">A47+TIME(0,0,(3600*($O28-$O27)/(INDEX($T$5:$AB$6,MATCH(A$35,$S$5:$S$6,0),MATCH(CONCATENATE($P28,$Q28),$T$4:$AB$4,0)))+$T$8))</f>
        <v>0.77159722222222227</v>
      </c>
      <c r="B48" s="61"/>
      <c r="C48" s="61"/>
      <c r="D48" s="61"/>
      <c r="E48" s="61"/>
      <c r="F48" s="62">
        <v>0.7</v>
      </c>
      <c r="G48" s="37">
        <v>12</v>
      </c>
      <c r="H48" s="63" t="s">
        <v>55</v>
      </c>
      <c r="I48" s="65">
        <v>0.70833333333333337</v>
      </c>
      <c r="J48" s="65"/>
      <c r="K48" s="65"/>
      <c r="L48" s="65"/>
      <c r="M48" s="87"/>
    </row>
    <row r="49" spans="1:28" ht="13.5" customHeight="1" x14ac:dyDescent="0.2">
      <c r="A49" s="85"/>
      <c r="B49" s="61"/>
      <c r="C49" s="61"/>
      <c r="D49" s="61"/>
      <c r="E49" s="61"/>
      <c r="F49" s="62"/>
      <c r="G49" s="62"/>
      <c r="H49" s="66"/>
      <c r="I49" s="61"/>
      <c r="J49" s="61"/>
      <c r="K49" s="61"/>
      <c r="L49" s="61"/>
      <c r="M49" s="86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thickBot="1" x14ac:dyDescent="0.25">
      <c r="A50" s="88" t="s">
        <v>48</v>
      </c>
      <c r="B50" s="89"/>
      <c r="C50" s="89"/>
      <c r="D50" s="90"/>
      <c r="E50" s="90"/>
      <c r="F50" s="91"/>
      <c r="G50" s="91"/>
      <c r="H50" s="91"/>
      <c r="I50" s="90" t="s">
        <v>48</v>
      </c>
      <c r="J50" s="89"/>
      <c r="K50" s="89"/>
      <c r="L50" s="90"/>
      <c r="M50" s="92"/>
    </row>
    <row r="51" spans="1:28" ht="13.5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28" ht="13.5" customHeight="1" x14ac:dyDescent="0.2">
      <c r="A52" s="5"/>
      <c r="B52" s="5"/>
      <c r="C52" s="5"/>
      <c r="D52" s="5"/>
      <c r="E52" s="5"/>
      <c r="F52" s="5"/>
      <c r="G52" s="5"/>
      <c r="H52" s="5"/>
      <c r="I52" s="5" t="s">
        <v>50</v>
      </c>
      <c r="J52" s="5"/>
      <c r="K52" s="5"/>
      <c r="L52" s="5"/>
      <c r="M52" s="5"/>
    </row>
    <row r="53" spans="1:28" ht="13.5" customHeight="1" x14ac:dyDescent="0.2"/>
    <row r="54" spans="1:28" ht="13.5" customHeight="1" x14ac:dyDescent="0.2"/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/>
    <row r="57" spans="1:28" ht="12.75" customHeight="1" x14ac:dyDescent="0.2"/>
    <row r="58" spans="1:28" ht="12.75" customHeight="1" x14ac:dyDescent="0.2"/>
    <row r="59" spans="1:28" ht="12.75" customHeight="1" x14ac:dyDescent="0.25">
      <c r="A59" s="67"/>
      <c r="B59" s="67"/>
      <c r="C59" s="67"/>
      <c r="D59" s="67"/>
      <c r="E59" s="67"/>
      <c r="F59" s="67"/>
      <c r="G59" s="67"/>
      <c r="H59" s="67"/>
    </row>
    <row r="60" spans="1:28" ht="12.75" customHeight="1" x14ac:dyDescent="0.2">
      <c r="B60" s="68"/>
      <c r="C60" s="68"/>
      <c r="D60" s="68"/>
      <c r="E60" s="68"/>
      <c r="F60" s="68"/>
      <c r="G60" s="68"/>
    </row>
    <row r="61" spans="1:28" ht="12.75" customHeight="1" x14ac:dyDescent="0.2">
      <c r="B61" s="68"/>
      <c r="C61" s="68"/>
      <c r="D61" s="68"/>
      <c r="E61" s="68"/>
      <c r="F61" s="68"/>
      <c r="G61" s="68"/>
    </row>
    <row r="62" spans="1:28" ht="12.75" customHeight="1" x14ac:dyDescent="0.2">
      <c r="B62" s="68"/>
      <c r="C62" s="68"/>
      <c r="D62" s="68"/>
      <c r="E62" s="68"/>
      <c r="F62" s="68"/>
    </row>
    <row r="63" spans="1:28" ht="12.75" customHeight="1" x14ac:dyDescent="0.2">
      <c r="B63" s="68"/>
    </row>
    <row r="64" spans="1:28" ht="12.75" customHeight="1" x14ac:dyDescent="0.2">
      <c r="B64" s="68"/>
    </row>
    <row r="65" spans="1:10" ht="12.75" customHeight="1" x14ac:dyDescent="0.2">
      <c r="B65" s="68"/>
    </row>
    <row r="66" spans="1:10" ht="12.75" customHeight="1" x14ac:dyDescent="0.2">
      <c r="B66" s="68"/>
    </row>
    <row r="67" spans="1:10" ht="12.75" customHeight="1" x14ac:dyDescent="0.25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2.75" customHeight="1" x14ac:dyDescent="0.25">
      <c r="A68" s="67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32:E32"/>
    <mergeCell ref="I32:M32"/>
    <mergeCell ref="A33:E33"/>
    <mergeCell ref="I33:M33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2023-02-24T10:51:38Z</dcterms:modified>
</cp:coreProperties>
</file>